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I50" i="4"/>
  <c r="J50"/>
  <c r="G45" l="1"/>
  <c r="I45"/>
  <c r="J45"/>
  <c r="F45"/>
  <c r="G31"/>
  <c r="I31"/>
  <c r="J31"/>
  <c r="F31"/>
  <c r="G25"/>
  <c r="G50" s="1"/>
  <c r="I25"/>
  <c r="J25"/>
  <c r="F25"/>
  <c r="K43"/>
  <c r="H43"/>
  <c r="H41"/>
  <c r="H39"/>
  <c r="K39" s="1"/>
  <c r="H37"/>
  <c r="K37" s="1"/>
  <c r="H35"/>
  <c r="K35" s="1"/>
  <c r="H33"/>
  <c r="H29"/>
  <c r="K29" s="1"/>
  <c r="H27"/>
  <c r="K27" s="1"/>
  <c r="K23"/>
  <c r="H23"/>
  <c r="H21"/>
  <c r="K21" s="1"/>
  <c r="K19"/>
  <c r="H19"/>
  <c r="H17"/>
  <c r="K17" s="1"/>
  <c r="G15"/>
  <c r="H15"/>
  <c r="I15"/>
  <c r="J15"/>
  <c r="K15"/>
  <c r="F15"/>
  <c r="K13"/>
  <c r="H13"/>
  <c r="K11"/>
  <c r="H11"/>
  <c r="H45" l="1"/>
  <c r="K33"/>
  <c r="K31"/>
  <c r="F50"/>
  <c r="H31"/>
  <c r="K25"/>
  <c r="K50" s="1"/>
  <c r="H25"/>
  <c r="H50" s="1"/>
  <c r="K41"/>
  <c r="G61"/>
  <c r="H61"/>
  <c r="I61"/>
  <c r="J61"/>
  <c r="K61"/>
  <c r="F61"/>
  <c r="K45" l="1"/>
</calcChain>
</file>

<file path=xl/sharedStrings.xml><?xml version="1.0" encoding="utf-8"?>
<sst xmlns="http://schemas.openxmlformats.org/spreadsheetml/2006/main" count="75" uniqueCount="49">
  <si>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</si>
  <si>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</si>
  <si>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</si>
  <si>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</si>
  <si>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</si>
  <si>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</si>
  <si>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</si>
  <si>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</si>
  <si>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</si>
  <si>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</si>
  <si>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</si>
  <si>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</si>
  <si>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</si>
  <si>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</si>
  <si>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</si>
  <si>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</si>
  <si>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</si>
  <si>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</si>
  <si>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</si>
  <si>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</si>
  <si>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</si>
  <si>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</si>
  <si>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</si>
  <si>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</si>
  <si>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</si>
  <si>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</si>
  <si>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</si>
  <si>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</si>
  <si>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</si>
  <si>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</si>
  <si>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GRATIFICACIONES</t>
  </si>
  <si>
    <t>T</t>
  </si>
  <si>
    <t>SUELDOS DEL GRUPO A2 PERSONAL FUNCIONARIO</t>
  </si>
  <si>
    <t>PRIMAS DE SEGUROS CENTRALIZADAS</t>
  </si>
  <si>
    <t>TOTAL ÁREA DE GASTOS 2</t>
  </si>
  <si>
    <t>RETRIBUCIONES BÁSICAS PERSONAL LABORAL FIJO</t>
  </si>
  <si>
    <t>TOTAL ÁREA DE GASTOS 3</t>
  </si>
  <si>
    <t>TOTAL ÁREA DE GASTOS 4</t>
  </si>
  <si>
    <t>TOTAL ÁREA DE GASTOS 9</t>
  </si>
  <si>
    <t>MTO. EDIFICIOS Y OTRAS CONSTRUCCIONES</t>
  </si>
  <si>
    <t>CONTRATACIÓN SERVICIOS DE ESTUDIOS Y TRAB. TÉCNICOS</t>
  </si>
  <si>
    <t>COMPLEMENTO ESPECÍFICO PERSONAL FUNCIONARIO</t>
  </si>
  <si>
    <t>OTROS TRABAJOS REALIZADOS POR OTRAS EMPRESAS O PRO.</t>
  </si>
  <si>
    <t>MOBILIARIO</t>
  </si>
  <si>
    <t>EQUIPOS PARA PROCESOS DE INFORMACIÓN</t>
  </si>
  <si>
    <t>INTERESES DE DEMORA</t>
  </si>
  <si>
    <t>Nº DE EXPEDIENTE:  035/16/TC/21</t>
  </si>
  <si>
    <t>MAQUINARIA, INSTALACIONES Y UTILLAJE</t>
  </si>
  <si>
    <t>Proyecto 2016 4 INVFI 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</si>
</sst>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4" fillId="0" borderId="0" xfId="0" applyFont="1"/>
    <xf numFmtId="49" fontId="3" fillId="0" borderId="5" xfId="0" applyNumberFormat="1" applyFont="1" applyBorder="1"/>
    <xf numFmtId="0" fontId="3" fillId="0" borderId="0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4" fontId="3" fillId="2" borderId="6" xfId="0" applyNumberFormat="1" applyFont="1" applyFill="1" applyBorder="1"/>
    <xf numFmtId="4" fontId="3" fillId="2" borderId="3" xfId="0" applyNumberFormat="1" applyFont="1" applyFill="1" applyBorder="1"/>
    <xf numFmtId="0" fontId="3" fillId="2" borderId="8" xfId="0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1" sqref="B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70"/>
      <c r="N3" s="70"/>
      <c r="O3" s="70"/>
    </row>
    <row r="4" spans="2:15" ht="19.5" customHeight="1">
      <c r="B4" s="79" t="s">
        <v>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46</v>
      </c>
    </row>
    <row r="7" spans="2:15">
      <c r="I7" s="9"/>
    </row>
    <row r="8" spans="2:15" s="14" customFormat="1">
      <c r="B8" s="10" t="s">
        <v>3</v>
      </c>
      <c r="C8" s="84" t="s">
        <v>25</v>
      </c>
      <c r="D8" s="84"/>
      <c r="E8" s="85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7" t="s">
        <v>1</v>
      </c>
      <c r="N8" s="78"/>
      <c r="O8" s="80" t="s">
        <v>24</v>
      </c>
    </row>
    <row r="9" spans="2:15" s="14" customFormat="1">
      <c r="B9" s="15" t="s">
        <v>8</v>
      </c>
      <c r="C9" s="86"/>
      <c r="D9" s="86"/>
      <c r="E9" s="87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81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>
        <v>8231112001</v>
      </c>
      <c r="C11" s="2" t="s">
        <v>32</v>
      </c>
      <c r="F11" s="56">
        <v>40680</v>
      </c>
      <c r="G11" s="56"/>
      <c r="H11" s="56">
        <f>F11+G11</f>
        <v>40680</v>
      </c>
      <c r="I11" s="56"/>
      <c r="J11" s="56">
        <v>5</v>
      </c>
      <c r="K11" s="56">
        <f>H11+I11-J11</f>
        <v>40675</v>
      </c>
      <c r="L11" s="57" t="s">
        <v>31</v>
      </c>
      <c r="M11" s="56"/>
      <c r="N11" s="58"/>
      <c r="O11" s="59">
        <v>1</v>
      </c>
    </row>
    <row r="12" spans="2:15" ht="13.5" customHeight="1">
      <c r="B12" s="55"/>
      <c r="F12" s="56"/>
      <c r="G12" s="56"/>
      <c r="H12" s="56"/>
      <c r="I12" s="56"/>
      <c r="J12" s="56"/>
      <c r="K12" s="56"/>
      <c r="L12" s="57"/>
      <c r="M12" s="56"/>
      <c r="N12" s="58"/>
      <c r="O12" s="59"/>
    </row>
    <row r="13" spans="2:15" s="29" customFormat="1" ht="13.5">
      <c r="B13" s="55">
        <v>8231122400</v>
      </c>
      <c r="C13" s="2" t="s">
        <v>33</v>
      </c>
      <c r="D13" s="2"/>
      <c r="E13" s="2"/>
      <c r="F13" s="56">
        <v>0</v>
      </c>
      <c r="G13" s="56"/>
      <c r="H13" s="56">
        <f>F13+G13</f>
        <v>0</v>
      </c>
      <c r="I13" s="56">
        <v>5</v>
      </c>
      <c r="J13" s="56"/>
      <c r="K13" s="56">
        <f>H13+I13-J13</f>
        <v>5</v>
      </c>
      <c r="L13" s="57" t="s">
        <v>31</v>
      </c>
      <c r="M13" s="56"/>
      <c r="N13" s="58"/>
      <c r="O13" s="59">
        <v>1</v>
      </c>
    </row>
    <row r="14" spans="2:15" s="29" customFormat="1" ht="13.5">
      <c r="B14" s="55"/>
      <c r="C14" s="2"/>
      <c r="D14" s="2"/>
      <c r="E14" s="2"/>
      <c r="F14" s="56"/>
      <c r="G14" s="56"/>
      <c r="H14" s="56"/>
      <c r="I14" s="56"/>
      <c r="J14" s="56"/>
      <c r="K14" s="56"/>
      <c r="L14" s="57"/>
      <c r="M14" s="56"/>
      <c r="N14" s="58"/>
      <c r="O14" s="59"/>
    </row>
    <row r="15" spans="2:15" s="29" customFormat="1" ht="13.5">
      <c r="B15" s="55"/>
      <c r="C15" s="66" t="s">
        <v>34</v>
      </c>
      <c r="D15" s="66"/>
      <c r="E15" s="66"/>
      <c r="F15" s="67">
        <f>SUM(F11:F13)</f>
        <v>40680</v>
      </c>
      <c r="G15" s="67">
        <f t="shared" ref="G15:K15" si="0">SUM(G11:G13)</f>
        <v>0</v>
      </c>
      <c r="H15" s="67">
        <f t="shared" si="0"/>
        <v>40680</v>
      </c>
      <c r="I15" s="67">
        <f t="shared" si="0"/>
        <v>5</v>
      </c>
      <c r="J15" s="67">
        <f t="shared" si="0"/>
        <v>5</v>
      </c>
      <c r="K15" s="67">
        <f t="shared" si="0"/>
        <v>40680</v>
      </c>
      <c r="L15" s="57"/>
      <c r="M15" s="56"/>
      <c r="N15" s="58"/>
      <c r="O15" s="59"/>
    </row>
    <row r="16" spans="2:15" s="29" customFormat="1" ht="13.5">
      <c r="B16" s="55"/>
      <c r="C16" s="2"/>
      <c r="D16" s="2"/>
      <c r="E16" s="2"/>
      <c r="F16" s="56"/>
      <c r="G16" s="56"/>
      <c r="H16" s="56"/>
      <c r="I16" s="56"/>
      <c r="J16" s="56"/>
      <c r="K16" s="56"/>
      <c r="L16" s="57"/>
      <c r="M16" s="56"/>
      <c r="N16" s="58"/>
      <c r="O16" s="59"/>
    </row>
    <row r="17" spans="2:15" s="29" customFormat="1" ht="13.5" customHeight="1">
      <c r="B17" s="55">
        <v>4334313000</v>
      </c>
      <c r="C17" s="2" t="s">
        <v>35</v>
      </c>
      <c r="D17" s="2"/>
      <c r="E17" s="2"/>
      <c r="F17" s="56">
        <v>211208</v>
      </c>
      <c r="G17" s="56"/>
      <c r="H17" s="56">
        <f>F17+G17</f>
        <v>211208</v>
      </c>
      <c r="I17" s="56"/>
      <c r="J17" s="56">
        <v>5000</v>
      </c>
      <c r="K17" s="56">
        <f>H17+I17-J17</f>
        <v>206208</v>
      </c>
      <c r="L17" s="57" t="s">
        <v>31</v>
      </c>
      <c r="M17" s="56"/>
      <c r="N17" s="58"/>
      <c r="O17" s="59">
        <v>2</v>
      </c>
    </row>
    <row r="18" spans="2:15" s="29" customFormat="1" ht="13.5">
      <c r="B18" s="55"/>
      <c r="C18" s="2"/>
      <c r="D18" s="2"/>
      <c r="E18" s="2"/>
      <c r="F18" s="56"/>
      <c r="G18" s="56"/>
      <c r="H18" s="56"/>
      <c r="I18" s="56"/>
      <c r="J18" s="56"/>
      <c r="K18" s="56"/>
      <c r="L18" s="57"/>
      <c r="M18" s="56"/>
      <c r="N18" s="58"/>
      <c r="O18" s="59"/>
    </row>
    <row r="19" spans="2:15" s="29" customFormat="1" ht="13.5">
      <c r="B19" s="55">
        <v>5338062300</v>
      </c>
      <c r="C19" s="2" t="s">
        <v>47</v>
      </c>
      <c r="D19" s="2"/>
      <c r="E19" s="2"/>
      <c r="F19" s="56">
        <v>0</v>
      </c>
      <c r="G19" s="56">
        <v>3629</v>
      </c>
      <c r="H19" s="56">
        <f>F19+G19</f>
        <v>3629</v>
      </c>
      <c r="I19" s="56">
        <v>30000</v>
      </c>
      <c r="J19" s="56"/>
      <c r="K19" s="56">
        <f>H19+I19-J19</f>
        <v>33629</v>
      </c>
      <c r="L19" s="57" t="s">
        <v>31</v>
      </c>
      <c r="M19" s="56"/>
      <c r="N19" s="58"/>
      <c r="O19" s="59">
        <v>2</v>
      </c>
    </row>
    <row r="20" spans="2:15" s="29" customFormat="1" ht="13.5">
      <c r="B20" s="55"/>
      <c r="C20" s="2" t="s">
        <v>48</v>
      </c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5">
      <c r="B21" s="55">
        <v>6341013000</v>
      </c>
      <c r="C21" s="2" t="s">
        <v>35</v>
      </c>
      <c r="D21" s="2"/>
      <c r="E21" s="2"/>
      <c r="F21" s="56">
        <v>568317</v>
      </c>
      <c r="G21" s="56">
        <v>-20000</v>
      </c>
      <c r="H21" s="56">
        <f>F21+G21</f>
        <v>548317</v>
      </c>
      <c r="I21" s="56"/>
      <c r="J21" s="56">
        <v>10000</v>
      </c>
      <c r="K21" s="56">
        <f>H21+I21-J21</f>
        <v>538317</v>
      </c>
      <c r="L21" s="57" t="s">
        <v>31</v>
      </c>
      <c r="M21" s="56"/>
      <c r="N21" s="58"/>
      <c r="O21" s="59">
        <v>2</v>
      </c>
    </row>
    <row r="22" spans="2:15" s="29" customFormat="1" ht="13.5">
      <c r="B22" s="55"/>
      <c r="C22" s="2"/>
      <c r="D22" s="2"/>
      <c r="E22" s="2"/>
      <c r="F22" s="56"/>
      <c r="G22" s="56"/>
      <c r="H22" s="56"/>
      <c r="I22" s="56"/>
      <c r="J22" s="56"/>
      <c r="K22" s="56"/>
      <c r="L22" s="57"/>
      <c r="M22" s="56"/>
      <c r="N22" s="58"/>
      <c r="O22" s="59"/>
    </row>
    <row r="23" spans="2:15" s="29" customFormat="1" ht="13.5">
      <c r="B23" s="55">
        <v>6342013000</v>
      </c>
      <c r="C23" s="2" t="s">
        <v>35</v>
      </c>
      <c r="D23" s="2"/>
      <c r="E23" s="2"/>
      <c r="F23" s="56">
        <v>694152</v>
      </c>
      <c r="G23" s="56"/>
      <c r="H23" s="56">
        <f>F23+G23</f>
        <v>694152</v>
      </c>
      <c r="I23" s="56"/>
      <c r="J23" s="56">
        <v>15000</v>
      </c>
      <c r="K23" s="56">
        <f>H23+I23-J23</f>
        <v>679152</v>
      </c>
      <c r="L23" s="57" t="s">
        <v>31</v>
      </c>
      <c r="M23" s="56"/>
      <c r="N23" s="58"/>
      <c r="O23" s="59">
        <v>2</v>
      </c>
    </row>
    <row r="24" spans="2:15" s="29" customFormat="1" ht="13.5">
      <c r="B24" s="55"/>
      <c r="C24" s="62"/>
      <c r="D24" s="2"/>
      <c r="E24" s="2"/>
      <c r="F24" s="56"/>
      <c r="G24" s="56"/>
      <c r="H24" s="56"/>
      <c r="I24" s="56"/>
      <c r="J24" s="56"/>
      <c r="K24" s="56"/>
      <c r="L24" s="57"/>
      <c r="M24" s="56"/>
      <c r="N24" s="58"/>
      <c r="O24" s="59"/>
    </row>
    <row r="25" spans="2:15" s="29" customFormat="1" ht="13.5">
      <c r="B25" s="55"/>
      <c r="C25" s="66" t="s">
        <v>36</v>
      </c>
      <c r="D25" s="66"/>
      <c r="E25" s="66"/>
      <c r="F25" s="67">
        <f>SUM(F17:F24)</f>
        <v>1473677</v>
      </c>
      <c r="G25" s="67">
        <f t="shared" ref="G25:K25" si="1">SUM(G17:G24)</f>
        <v>-16371</v>
      </c>
      <c r="H25" s="67">
        <f t="shared" si="1"/>
        <v>1457306</v>
      </c>
      <c r="I25" s="67">
        <f t="shared" si="1"/>
        <v>30000</v>
      </c>
      <c r="J25" s="67">
        <f t="shared" si="1"/>
        <v>30000</v>
      </c>
      <c r="K25" s="67">
        <f t="shared" si="1"/>
        <v>1457306</v>
      </c>
      <c r="L25" s="57"/>
      <c r="M25" s="56"/>
      <c r="N25" s="58"/>
      <c r="O25" s="59"/>
    </row>
    <row r="26" spans="2:15" s="29" customFormat="1" ht="13.5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5">
      <c r="B27" s="55">
        <v>10493015100</v>
      </c>
      <c r="C27" s="2" t="s">
        <v>30</v>
      </c>
      <c r="D27" s="2"/>
      <c r="E27" s="2"/>
      <c r="F27" s="56">
        <v>500</v>
      </c>
      <c r="G27" s="56"/>
      <c r="H27" s="56">
        <f>F27+G27</f>
        <v>500</v>
      </c>
      <c r="I27" s="56"/>
      <c r="J27" s="56">
        <v>400</v>
      </c>
      <c r="K27" s="56">
        <f>H27+I27-J27</f>
        <v>100</v>
      </c>
      <c r="L27" s="57" t="s">
        <v>31</v>
      </c>
      <c r="M27" s="56"/>
      <c r="N27" s="58"/>
      <c r="O27" s="59">
        <v>3</v>
      </c>
    </row>
    <row r="28" spans="2:15" s="29" customFormat="1" ht="13.5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5">
      <c r="B29" s="55">
        <v>10493022703</v>
      </c>
      <c r="C29" s="2" t="s">
        <v>39</v>
      </c>
      <c r="D29" s="2"/>
      <c r="E29" s="2"/>
      <c r="F29" s="56">
        <v>772</v>
      </c>
      <c r="G29" s="56"/>
      <c r="H29" s="56">
        <f>F29+G29</f>
        <v>772</v>
      </c>
      <c r="I29" s="56">
        <v>400</v>
      </c>
      <c r="J29" s="56"/>
      <c r="K29" s="56">
        <f>H29+I29-J29</f>
        <v>1172</v>
      </c>
      <c r="L29" s="57" t="s">
        <v>31</v>
      </c>
      <c r="M29" s="56"/>
      <c r="N29" s="58"/>
      <c r="O29" s="59">
        <v>3</v>
      </c>
    </row>
    <row r="30" spans="2:15" s="29" customFormat="1" ht="13.5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5">
      <c r="B31" s="55"/>
      <c r="C31" s="66" t="s">
        <v>37</v>
      </c>
      <c r="D31" s="66"/>
      <c r="E31" s="66"/>
      <c r="F31" s="67">
        <f>SUM(F27:F30)</f>
        <v>1272</v>
      </c>
      <c r="G31" s="67">
        <f t="shared" ref="G31:K31" si="2">SUM(G27:G30)</f>
        <v>0</v>
      </c>
      <c r="H31" s="67">
        <f t="shared" si="2"/>
        <v>1272</v>
      </c>
      <c r="I31" s="67">
        <f t="shared" si="2"/>
        <v>400</v>
      </c>
      <c r="J31" s="67">
        <f t="shared" si="2"/>
        <v>400</v>
      </c>
      <c r="K31" s="67">
        <f t="shared" si="2"/>
        <v>1272</v>
      </c>
      <c r="L31" s="57"/>
      <c r="M31" s="56"/>
      <c r="N31" s="58"/>
      <c r="O31" s="59"/>
    </row>
    <row r="32" spans="2:15" s="29" customFormat="1" ht="13.5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5">
      <c r="B33" s="55">
        <v>5931022706</v>
      </c>
      <c r="C33" s="2" t="s">
        <v>40</v>
      </c>
      <c r="D33" s="2"/>
      <c r="E33" s="2"/>
      <c r="F33" s="56">
        <v>80000</v>
      </c>
      <c r="G33" s="56">
        <v>-11780</v>
      </c>
      <c r="H33" s="56">
        <f>F33+G33</f>
        <v>68220</v>
      </c>
      <c r="I33" s="56"/>
      <c r="J33" s="56">
        <v>20000</v>
      </c>
      <c r="K33" s="56">
        <f>H33+I33-J33</f>
        <v>48220</v>
      </c>
      <c r="L33" s="57" t="s">
        <v>31</v>
      </c>
      <c r="M33" s="56"/>
      <c r="N33" s="58"/>
      <c r="O33" s="59">
        <v>4</v>
      </c>
    </row>
    <row r="34" spans="2:15" s="29" customFormat="1" ht="13.5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5">
      <c r="B35" s="55">
        <v>5932012101</v>
      </c>
      <c r="C35" s="2" t="s">
        <v>41</v>
      </c>
      <c r="D35" s="2"/>
      <c r="E35" s="2"/>
      <c r="F35" s="56">
        <v>223939</v>
      </c>
      <c r="G35" s="56"/>
      <c r="H35" s="56">
        <f>F35+G35</f>
        <v>223939</v>
      </c>
      <c r="I35" s="56"/>
      <c r="J35" s="56">
        <v>9400</v>
      </c>
      <c r="K35" s="56">
        <f>H35+I35-J35</f>
        <v>214539</v>
      </c>
      <c r="L35" s="57" t="s">
        <v>31</v>
      </c>
      <c r="M35" s="56"/>
      <c r="N35" s="58"/>
      <c r="O35" s="59">
        <v>4</v>
      </c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55">
        <v>5932022799</v>
      </c>
      <c r="C37" s="2" t="s">
        <v>42</v>
      </c>
      <c r="D37" s="2"/>
      <c r="E37" s="2"/>
      <c r="F37" s="56">
        <v>515000</v>
      </c>
      <c r="G37" s="56"/>
      <c r="H37" s="56">
        <f>F37+G37</f>
        <v>515000</v>
      </c>
      <c r="I37" s="56"/>
      <c r="J37" s="56">
        <v>54000</v>
      </c>
      <c r="K37" s="56">
        <f>H37+I37-J37</f>
        <v>461000</v>
      </c>
      <c r="L37" s="57" t="s">
        <v>31</v>
      </c>
      <c r="M37" s="56"/>
      <c r="N37" s="58"/>
      <c r="O37" s="59">
        <v>4</v>
      </c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>
        <v>5932062500</v>
      </c>
      <c r="C39" s="2" t="s">
        <v>43</v>
      </c>
      <c r="D39" s="2"/>
      <c r="E39" s="2"/>
      <c r="F39" s="56">
        <v>0</v>
      </c>
      <c r="G39" s="56">
        <v>8000</v>
      </c>
      <c r="H39" s="56">
        <f>F39+G39</f>
        <v>8000</v>
      </c>
      <c r="I39" s="56">
        <v>6700</v>
      </c>
      <c r="J39" s="56"/>
      <c r="K39" s="56">
        <f>H39+I39-J39</f>
        <v>14700</v>
      </c>
      <c r="L39" s="57" t="s">
        <v>31</v>
      </c>
      <c r="M39" s="56"/>
      <c r="N39" s="58"/>
      <c r="O39" s="59">
        <v>4</v>
      </c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>
        <v>5932062600</v>
      </c>
      <c r="C41" s="2" t="s">
        <v>44</v>
      </c>
      <c r="D41" s="2"/>
      <c r="E41" s="2"/>
      <c r="F41" s="56">
        <v>0</v>
      </c>
      <c r="G41" s="56"/>
      <c r="H41" s="56">
        <f>F41+G41</f>
        <v>0</v>
      </c>
      <c r="I41" s="56">
        <v>6700</v>
      </c>
      <c r="J41" s="56"/>
      <c r="K41" s="56">
        <f>H41+I41-J41</f>
        <v>6700</v>
      </c>
      <c r="L41" s="57" t="s">
        <v>31</v>
      </c>
      <c r="M41" s="56"/>
      <c r="N41" s="58"/>
      <c r="O41" s="59">
        <v>4</v>
      </c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>
        <v>5934035200</v>
      </c>
      <c r="C43" s="2" t="s">
        <v>45</v>
      </c>
      <c r="D43" s="2"/>
      <c r="E43" s="2"/>
      <c r="F43" s="56">
        <v>100000</v>
      </c>
      <c r="G43" s="56">
        <v>135000</v>
      </c>
      <c r="H43" s="56">
        <f>F43+G43</f>
        <v>235000</v>
      </c>
      <c r="I43" s="56">
        <v>70000</v>
      </c>
      <c r="J43" s="56"/>
      <c r="K43" s="56">
        <f>H43+I43-J43</f>
        <v>305000</v>
      </c>
      <c r="L43" s="57" t="s">
        <v>31</v>
      </c>
      <c r="M43" s="56"/>
      <c r="N43" s="58"/>
      <c r="O43" s="59">
        <v>4</v>
      </c>
    </row>
    <row r="44" spans="2:15" s="29" customFormat="1" ht="13.5">
      <c r="B44" s="55"/>
      <c r="C44" s="6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66" t="s">
        <v>38</v>
      </c>
      <c r="D45" s="66"/>
      <c r="E45" s="66"/>
      <c r="F45" s="67">
        <f>SUM(F33:F44)</f>
        <v>918939</v>
      </c>
      <c r="G45" s="67">
        <f t="shared" ref="G45:K45" si="3">SUM(G33:G44)</f>
        <v>131220</v>
      </c>
      <c r="H45" s="67">
        <f t="shared" si="3"/>
        <v>1050159</v>
      </c>
      <c r="I45" s="67">
        <f t="shared" si="3"/>
        <v>83400</v>
      </c>
      <c r="J45" s="67">
        <f t="shared" si="3"/>
        <v>83400</v>
      </c>
      <c r="K45" s="67">
        <f t="shared" si="3"/>
        <v>1050159</v>
      </c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69"/>
      <c r="C50" s="88" t="s">
        <v>18</v>
      </c>
      <c r="D50" s="88"/>
      <c r="E50" s="89"/>
      <c r="F50" s="68">
        <f>F15+F25+F31+F45</f>
        <v>2434568</v>
      </c>
      <c r="G50" s="68">
        <f t="shared" ref="G50:K50" si="4">G15+G25+G31+G45</f>
        <v>114849</v>
      </c>
      <c r="H50" s="68">
        <f t="shared" si="4"/>
        <v>2549417</v>
      </c>
      <c r="I50" s="68">
        <f t="shared" si="4"/>
        <v>113805</v>
      </c>
      <c r="J50" s="68">
        <f t="shared" si="4"/>
        <v>113805</v>
      </c>
      <c r="K50" s="68">
        <f t="shared" si="4"/>
        <v>2549417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84" t="s">
        <v>26</v>
      </c>
      <c r="D53" s="84"/>
      <c r="E53" s="85"/>
      <c r="F53" s="11" t="s">
        <v>27</v>
      </c>
      <c r="G53" s="11" t="s">
        <v>5</v>
      </c>
      <c r="H53" s="11" t="s">
        <v>28</v>
      </c>
      <c r="I53" s="41" t="s">
        <v>7</v>
      </c>
      <c r="J53" s="41"/>
      <c r="K53" s="11" t="s">
        <v>27</v>
      </c>
      <c r="L53" s="13" t="s">
        <v>0</v>
      </c>
      <c r="M53" s="82" t="s">
        <v>20</v>
      </c>
    </row>
    <row r="54" spans="2:15" s="14" customFormat="1">
      <c r="B54" s="15" t="s">
        <v>8</v>
      </c>
      <c r="C54" s="86"/>
      <c r="D54" s="86"/>
      <c r="E54" s="87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29</v>
      </c>
      <c r="L54" s="17" t="s">
        <v>15</v>
      </c>
      <c r="M54" s="83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15"/>
      <c r="C56" s="31"/>
      <c r="D56" s="31"/>
      <c r="E56" s="31"/>
      <c r="F56" s="56"/>
      <c r="G56" s="56"/>
      <c r="H56" s="56"/>
      <c r="I56" s="56"/>
      <c r="J56" s="56"/>
      <c r="K56" s="56"/>
      <c r="L56" s="57"/>
      <c r="M56" s="65"/>
      <c r="N56" s="63"/>
      <c r="O56" s="64"/>
    </row>
    <row r="57" spans="2:15" s="29" customFormat="1" ht="13.5">
      <c r="B57" s="49"/>
      <c r="C57" s="60"/>
      <c r="D57" s="60"/>
      <c r="E57" s="60"/>
      <c r="F57" s="30"/>
      <c r="G57" s="30"/>
      <c r="H57" s="30"/>
      <c r="I57" s="30"/>
      <c r="J57" s="30"/>
      <c r="K57" s="30"/>
      <c r="L57" s="48"/>
      <c r="M57" s="61"/>
    </row>
    <row r="58" spans="2:15" s="29" customFormat="1" ht="13.5">
      <c r="B58" s="49"/>
      <c r="C58" s="60"/>
      <c r="D58" s="60"/>
      <c r="E58" s="60"/>
      <c r="F58" s="30"/>
      <c r="G58" s="30"/>
      <c r="H58" s="30"/>
      <c r="I58" s="30"/>
      <c r="J58" s="30"/>
      <c r="K58" s="30"/>
      <c r="L58" s="48"/>
      <c r="M58" s="61"/>
    </row>
    <row r="59" spans="2:15" s="29" customFormat="1" ht="13.5">
      <c r="B59" s="49"/>
      <c r="C59" s="60"/>
      <c r="D59" s="60"/>
      <c r="E59" s="60"/>
      <c r="F59" s="30"/>
      <c r="G59" s="30"/>
      <c r="H59" s="30"/>
      <c r="I59" s="30"/>
      <c r="J59" s="30"/>
      <c r="K59" s="30"/>
      <c r="L59" s="48"/>
      <c r="M59" s="61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>SUM(F56:F60)</f>
        <v>0</v>
      </c>
      <c r="G61" s="35">
        <f t="shared" ref="G61:K61" si="5">SUM(G56:G60)</f>
        <v>0</v>
      </c>
      <c r="H61" s="35">
        <f t="shared" si="5"/>
        <v>0</v>
      </c>
      <c r="I61" s="35">
        <f t="shared" si="5"/>
        <v>0</v>
      </c>
      <c r="J61" s="35">
        <f t="shared" si="5"/>
        <v>0</v>
      </c>
      <c r="K61" s="35">
        <f t="shared" si="5"/>
        <v>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71" t="s">
        <v>23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3"/>
    </row>
    <row r="64" spans="2:15">
      <c r="B64" s="74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6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2016-12-23T11:04:17Z</cp:lastPrinted>
  <dcterms:created xsi:type="dcterms:W3CDTF">2001-02-01T09:10:38Z</dcterms:created>
  <dcterms:modified xsi:type="dcterms:W3CDTF">2017-01-11T12:06:34Z</dcterms:modified>
</cp:coreProperties>
</file>