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3" i="4"/>
  <c r="K23" s="1"/>
  <c r="I15"/>
  <c r="I51"/>
  <c r="K21"/>
  <c r="H21"/>
  <c r="H19"/>
  <c r="K19" s="1"/>
  <c r="K17"/>
  <c r="H17"/>
  <c r="H51"/>
  <c r="H13"/>
  <c r="K13" s="1"/>
  <c r="H15"/>
  <c r="K15" l="1"/>
  <c r="K51"/>
  <c r="K57" s="1"/>
  <c r="J45"/>
  <c r="I45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<sst xmlns="http://schemas.openxmlformats.org/spreadsheetml/2006/main" count="57" uniqueCount="38">
  <si>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</si>
  <si>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</si>
  <si>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</si>
  <si>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</si>
  <si>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</si>
  <si>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</si>
  <si>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</si>
  <si>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</si>
  <si>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</si>
  <si>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</si>
  <si>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</si>
  <si>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</si>
  <si>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</si>
  <si>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</si>
  <si>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</si>
  <si>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</si>
  <si>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</si>
  <si>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</si>
  <si>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</si>
  <si>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</si>
  <si>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</si>
  <si>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</si>
  <si>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</si>
  <si>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</si>
  <si>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</si>
  <si>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</si>
  <si>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</si>
  <si>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</si>
  <si>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</si>
  <si>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</si>
  <si>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REPOSICIÓN EN EDIFICIOS Y OTRAS CONSTRUCCIONES</t>
  </si>
  <si>
    <t>Nº DE EXPEDIENTE:  0031/17/ES/04</t>
  </si>
  <si>
    <t>INVERSIÓN REPOSICIÓN INFRAEST. Y BIENES USO GENERAL</t>
  </si>
  <si>
    <t>870 00</t>
  </si>
  <si>
    <t>REMANENTE DE TESORERÍA PARA GASTOS GENERALES</t>
  </si>
  <si>
    <t>E</t>
  </si>
  <si>
    <t>EQUIPOS PARA PROCESOS DE INFORMACIÓN</t>
  </si>
  <si>
    <t>AMORITZACIÓN DE PRESTAMOS A LARGO PLAZO EN EUROS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</si>
</sst>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B5" sqref="B5:O5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0"/>
      <c r="N4" s="80"/>
      <c r="O4" s="80"/>
    </row>
    <row r="5" spans="2:15" ht="19.5" customHeight="1">
      <c r="B5" s="89" t="s">
        <v>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96" t="s">
        <v>25</v>
      </c>
      <c r="D9" s="96"/>
      <c r="E9" s="9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7" t="s">
        <v>1</v>
      </c>
      <c r="N9" s="88"/>
      <c r="O9" s="90" t="s">
        <v>24</v>
      </c>
    </row>
    <row r="10" spans="2:15" s="14" customFormat="1">
      <c r="B10" s="15" t="s">
        <v>8</v>
      </c>
      <c r="C10" s="98"/>
      <c r="D10" s="98"/>
      <c r="E10" s="9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61">
        <v>2153261900</v>
      </c>
      <c r="C13" s="2" t="s">
        <v>32</v>
      </c>
      <c r="D13" s="76"/>
      <c r="E13" s="77"/>
      <c r="F13" s="62">
        <v>0</v>
      </c>
      <c r="G13" s="62"/>
      <c r="H13" s="62">
        <f>F13+G13</f>
        <v>0</v>
      </c>
      <c r="I13" s="62">
        <v>77000</v>
      </c>
      <c r="J13" s="62"/>
      <c r="K13" s="62">
        <f>H13+I13-J13</f>
        <v>77000</v>
      </c>
      <c r="L13" s="63" t="s">
        <v>35</v>
      </c>
      <c r="M13" s="62"/>
      <c r="N13" s="64"/>
      <c r="O13" s="65">
        <v>1</v>
      </c>
    </row>
    <row r="14" spans="2:15" s="29" customFormat="1" ht="13.2">
      <c r="B14" s="75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2933063200</v>
      </c>
      <c r="C15" s="2" t="s">
        <v>30</v>
      </c>
      <c r="D15" s="2"/>
      <c r="E15" s="2"/>
      <c r="F15" s="62">
        <v>0</v>
      </c>
      <c r="G15" s="62"/>
      <c r="H15" s="62">
        <f>F15+G15</f>
        <v>0</v>
      </c>
      <c r="I15" s="62">
        <f>240000+432600</f>
        <v>672600</v>
      </c>
      <c r="J15" s="62"/>
      <c r="K15" s="62">
        <f>H15+I15-J15</f>
        <v>672600</v>
      </c>
      <c r="L15" s="63" t="s">
        <v>35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3491062600</v>
      </c>
      <c r="C17" s="2" t="s">
        <v>36</v>
      </c>
      <c r="D17" s="76"/>
      <c r="E17" s="77"/>
      <c r="F17" s="62">
        <v>0</v>
      </c>
      <c r="G17" s="62"/>
      <c r="H17" s="62">
        <f>F17+G17</f>
        <v>0</v>
      </c>
      <c r="I17" s="62">
        <v>321860</v>
      </c>
      <c r="J17" s="62"/>
      <c r="K17" s="62">
        <f>H17+I17-J17</f>
        <v>321860</v>
      </c>
      <c r="L17" s="63" t="s">
        <v>35</v>
      </c>
      <c r="M17" s="62"/>
      <c r="N17" s="64"/>
      <c r="O17" s="65">
        <v>1</v>
      </c>
    </row>
    <row r="18" spans="2:15" s="29" customFormat="1" ht="13.5" customHeight="1">
      <c r="B18" s="75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>
        <v>7171060900</v>
      </c>
      <c r="C19" s="2" t="s">
        <v>32</v>
      </c>
      <c r="D19" s="2"/>
      <c r="E19" s="2"/>
      <c r="F19" s="62">
        <v>0</v>
      </c>
      <c r="G19" s="62"/>
      <c r="H19" s="62">
        <f>F19+G19</f>
        <v>0</v>
      </c>
      <c r="I19" s="62">
        <v>144375</v>
      </c>
      <c r="J19" s="62"/>
      <c r="K19" s="62">
        <f>H19+I19-J19</f>
        <v>144375</v>
      </c>
      <c r="L19" s="63" t="s">
        <v>35</v>
      </c>
      <c r="M19" s="62"/>
      <c r="N19" s="64"/>
      <c r="O19" s="65">
        <v>1</v>
      </c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61">
        <v>7171061900</v>
      </c>
      <c r="C21" s="2" t="s">
        <v>32</v>
      </c>
      <c r="D21" s="76"/>
      <c r="E21" s="77"/>
      <c r="F21" s="62">
        <v>0</v>
      </c>
      <c r="G21" s="62"/>
      <c r="H21" s="62">
        <f>F21+G21</f>
        <v>0</v>
      </c>
      <c r="I21" s="62">
        <v>70100</v>
      </c>
      <c r="J21" s="62"/>
      <c r="K21" s="62">
        <f>H21+I21-J21</f>
        <v>70100</v>
      </c>
      <c r="L21" s="63" t="s">
        <v>35</v>
      </c>
      <c r="M21" s="62"/>
      <c r="N21" s="64"/>
      <c r="O21" s="65">
        <v>1</v>
      </c>
    </row>
    <row r="22" spans="2:15" s="29" customFormat="1" ht="13.2">
      <c r="B22" s="75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>
        <v>5011091300</v>
      </c>
      <c r="C23" s="2" t="s">
        <v>37</v>
      </c>
      <c r="D23" s="76"/>
      <c r="E23" s="77"/>
      <c r="F23" s="62">
        <v>0</v>
      </c>
      <c r="G23" s="62"/>
      <c r="H23" s="62">
        <f>F23+G23</f>
        <v>0</v>
      </c>
      <c r="I23" s="62">
        <v>10000000</v>
      </c>
      <c r="J23" s="62"/>
      <c r="K23" s="62">
        <f>H23+I23-J23</f>
        <v>10000000</v>
      </c>
      <c r="L23" s="63" t="s">
        <v>35</v>
      </c>
      <c r="M23" s="62"/>
      <c r="N23" s="64"/>
      <c r="O23" s="65">
        <v>1</v>
      </c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/>
      <c r="C25" s="79"/>
      <c r="D25" s="76"/>
      <c r="E25" s="77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75"/>
      <c r="C26" s="79"/>
      <c r="D26" s="76"/>
      <c r="E26" s="77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75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/>
      <c r="C28" s="79"/>
      <c r="D28" s="76"/>
      <c r="E28" s="77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75"/>
      <c r="C29" s="79"/>
      <c r="D29" s="76"/>
      <c r="E29" s="77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2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2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2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2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2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2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2">
      <c r="B41" s="102"/>
      <c r="C41" s="103"/>
      <c r="D41" s="103"/>
      <c r="E41" s="104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2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2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0" t="s">
        <v>18</v>
      </c>
      <c r="D45" s="100"/>
      <c r="E45" s="101"/>
      <c r="F45" s="68">
        <f>SUM(F12:F44)</f>
        <v>0</v>
      </c>
      <c r="G45" s="68">
        <f t="shared" ref="G45:K45" si="0">SUM(G12:G44)</f>
        <v>0</v>
      </c>
      <c r="H45" s="68">
        <f t="shared" si="0"/>
        <v>0</v>
      </c>
      <c r="I45" s="69">
        <f>SUM(I12:I44)</f>
        <v>11285935</v>
      </c>
      <c r="J45" s="69">
        <f>SUM(J12:J44)</f>
        <v>0</v>
      </c>
      <c r="K45" s="68">
        <f t="shared" si="0"/>
        <v>11285935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6" t="s">
        <v>26</v>
      </c>
      <c r="D48" s="96"/>
      <c r="E48" s="97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2" t="s">
        <v>20</v>
      </c>
    </row>
    <row r="49" spans="2:15" s="14" customFormat="1">
      <c r="B49" s="15" t="s">
        <v>8</v>
      </c>
      <c r="C49" s="98"/>
      <c r="D49" s="98"/>
      <c r="E49" s="99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3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 t="s">
        <v>33</v>
      </c>
      <c r="C51" s="31" t="s">
        <v>34</v>
      </c>
      <c r="D51" s="31"/>
      <c r="E51" s="31"/>
      <c r="F51" s="62">
        <v>0</v>
      </c>
      <c r="G51" s="62"/>
      <c r="H51" s="62">
        <f>F51+G51</f>
        <v>0</v>
      </c>
      <c r="I51" s="62">
        <f>1285935+10000000</f>
        <v>11285935</v>
      </c>
      <c r="J51" s="62"/>
      <c r="K51" s="62">
        <f>H51+I51-J51</f>
        <v>11285935</v>
      </c>
      <c r="L51" s="63" t="s">
        <v>35</v>
      </c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4"/>
      <c r="D53" s="94"/>
      <c r="E53" s="95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11285935</v>
      </c>
      <c r="J57" s="35">
        <f t="shared" si="1"/>
        <v>0</v>
      </c>
      <c r="K57" s="35">
        <f t="shared" si="1"/>
        <v>11285935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1" t="s">
        <v>23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</row>
    <row r="60" spans="2:15"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6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2015-12-02T12:36:14Z</cp:lastPrinted>
  <dcterms:created xsi:type="dcterms:W3CDTF">2001-02-01T09:10:38Z</dcterms:created>
  <dcterms:modified xsi:type="dcterms:W3CDTF">2017-11-03T12:36:06Z</dcterms:modified>
</cp:coreProperties>
</file>